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8800" windowHeight="12435"/>
  </bookViews>
  <sheets>
    <sheet name="Cuadro 1.1" sheetId="24" r:id="rId1"/>
  </sheets>
  <definedNames>
    <definedName name="_xlnm.Print_Area" localSheetId="0">'Cuadro 1.1'!$A$1:$L$40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B32" i="24"/>
  <c r="G31" i="24"/>
  <c r="B31" i="24"/>
  <c r="G30" i="24"/>
  <c r="G28" i="24" s="1"/>
  <c r="B30" i="24"/>
  <c r="G29" i="24"/>
  <c r="B29" i="24"/>
  <c r="B28" i="24" s="1"/>
  <c r="L28" i="24"/>
  <c r="K28" i="24"/>
  <c r="J28" i="24"/>
  <c r="I28" i="24"/>
  <c r="H28" i="24"/>
  <c r="F28" i="24"/>
  <c r="E28" i="24"/>
  <c r="D28" i="24"/>
  <c r="C28" i="24"/>
  <c r="G27" i="24"/>
  <c r="G26" i="24" s="1"/>
  <c r="G25" i="24" s="1"/>
  <c r="B27" i="24"/>
  <c r="B26" i="24" s="1"/>
  <c r="L26" i="24"/>
  <c r="K26" i="24"/>
  <c r="J26" i="24"/>
  <c r="J25" i="24" s="1"/>
  <c r="J33" i="24" s="1"/>
  <c r="I26" i="24"/>
  <c r="I25" i="24" s="1"/>
  <c r="I33" i="24" s="1"/>
  <c r="H26" i="24"/>
  <c r="F26" i="24"/>
  <c r="F25" i="24" s="1"/>
  <c r="F33" i="24" s="1"/>
  <c r="E26" i="24"/>
  <c r="E25" i="24" s="1"/>
  <c r="E33" i="24" s="1"/>
  <c r="D26" i="24"/>
  <c r="C26" i="24"/>
  <c r="L25" i="24"/>
  <c r="L33" i="24" s="1"/>
  <c r="K25" i="24"/>
  <c r="K33" i="24" s="1"/>
  <c r="H25" i="24"/>
  <c r="H33" i="24" s="1"/>
  <c r="D25" i="24"/>
  <c r="D33" i="24" s="1"/>
  <c r="C25" i="24"/>
  <c r="C33" i="24" s="1"/>
  <c r="G24" i="24"/>
  <c r="G33" i="24" s="1"/>
  <c r="B24" i="24"/>
  <c r="G22" i="24"/>
  <c r="B22" i="24"/>
  <c r="G21" i="24"/>
  <c r="B21" i="24"/>
  <c r="G20" i="24"/>
  <c r="G18" i="24" s="1"/>
  <c r="B20" i="24"/>
  <c r="G19" i="24"/>
  <c r="B19" i="24"/>
  <c r="B18" i="24" s="1"/>
  <c r="L18" i="24"/>
  <c r="K18" i="24"/>
  <c r="J18" i="24"/>
  <c r="I18" i="24"/>
  <c r="I14" i="24" s="1"/>
  <c r="I23" i="24" s="1"/>
  <c r="H18" i="24"/>
  <c r="F18" i="24"/>
  <c r="E18" i="24"/>
  <c r="E14" i="24" s="1"/>
  <c r="E23" i="24" s="1"/>
  <c r="D18" i="24"/>
  <c r="C18" i="24"/>
  <c r="G17" i="24"/>
  <c r="B17" i="24"/>
  <c r="B15" i="24" s="1"/>
  <c r="G16" i="24"/>
  <c r="B16" i="24"/>
  <c r="L15" i="24"/>
  <c r="L14" i="24" s="1"/>
  <c r="L23" i="24" s="1"/>
  <c r="K15" i="24"/>
  <c r="K14" i="24" s="1"/>
  <c r="K23" i="24" s="1"/>
  <c r="J15" i="24"/>
  <c r="I15" i="24"/>
  <c r="H15" i="24"/>
  <c r="H14" i="24" s="1"/>
  <c r="H23" i="24" s="1"/>
  <c r="G15" i="24"/>
  <c r="F15" i="24"/>
  <c r="E15" i="24"/>
  <c r="D15" i="24"/>
  <c r="D14" i="24" s="1"/>
  <c r="D23" i="24" s="1"/>
  <c r="C15" i="24"/>
  <c r="C14" i="24" s="1"/>
  <c r="C23" i="24" s="1"/>
  <c r="J14" i="24"/>
  <c r="J23" i="24" s="1"/>
  <c r="F14" i="24"/>
  <c r="F23" i="24" s="1"/>
  <c r="G13" i="24"/>
  <c r="B13" i="24"/>
  <c r="B25" i="24" l="1"/>
  <c r="B33" i="24" s="1"/>
  <c r="G14" i="24"/>
  <c r="G23" i="24" s="1"/>
  <c r="B14" i="24"/>
  <c r="B23" i="24" s="1"/>
</calcChain>
</file>

<file path=xl/sharedStrings.xml><?xml version="1.0" encoding="utf-8"?>
<sst xmlns="http://schemas.openxmlformats.org/spreadsheetml/2006/main" count="49" uniqueCount="40">
  <si>
    <t>República de Panamá</t>
  </si>
  <si>
    <t>CONTRALORÍA GENERAL DE LA REPÚBLICA</t>
  </si>
  <si>
    <t>Instituto Nacional de Estadística y Censo</t>
  </si>
  <si>
    <t>Partida</t>
  </si>
  <si>
    <t>Total</t>
  </si>
  <si>
    <t>Trimestre</t>
  </si>
  <si>
    <t>Primer</t>
  </si>
  <si>
    <t>Segundo</t>
  </si>
  <si>
    <t>Tercer</t>
  </si>
  <si>
    <t>Cuarto</t>
  </si>
  <si>
    <t>En Zona Libre de Colón</t>
  </si>
  <si>
    <t>En Zonas Francas</t>
  </si>
  <si>
    <t>Otros ajustes exportación</t>
  </si>
  <si>
    <t>Exportaciones de electricidad</t>
  </si>
  <si>
    <t>Exportaciones de coco</t>
  </si>
  <si>
    <t>Bienes para reparación o almacenamiento sin traspaso de la propiedad</t>
  </si>
  <si>
    <t>Bienes adquiridos en puerto por medio de transporte</t>
  </si>
  <si>
    <t>Bienes totales según la balanza de pagos (exportación)</t>
  </si>
  <si>
    <t xml:space="preserve">Importaciones de la Zona Libre de Colón </t>
  </si>
  <si>
    <t>Otros ajustes importación</t>
  </si>
  <si>
    <t>Importaciones de electricidad</t>
  </si>
  <si>
    <t>Importaciones de maquinaria y equipo de transporte</t>
  </si>
  <si>
    <t>Bienes totales según la balanza de pagos (importación)</t>
  </si>
  <si>
    <t>0.0 Cuando la cantidad es menor a la unidad o fracción decimal adoptada, para la expresión del dato.</t>
  </si>
  <si>
    <t>(P) Cifras preliminares.</t>
  </si>
  <si>
    <t>(E) Cifras estimadas.</t>
  </si>
  <si>
    <t>Estadísticas del comercio de mercancías como aparecen en los datos fuentes de exportaciones</t>
  </si>
  <si>
    <t>Ajustes exportaciones</t>
  </si>
  <si>
    <t>Estadísticas del comercio de mercancías como aparecen en los datos fuentes de importaciones</t>
  </si>
  <si>
    <t>Ajustes de cobertura transacciones con residentes</t>
  </si>
  <si>
    <t>Ajustes importaciones</t>
  </si>
  <si>
    <t>En millones de balboas</t>
  </si>
  <si>
    <t>2024 (P)</t>
  </si>
  <si>
    <t>Primer trimestre</t>
  </si>
  <si>
    <t>NOTA: De existir diferencia entre el total y los parciales, se debe al redondeo.</t>
  </si>
  <si>
    <t>2025 (P)</t>
  </si>
  <si>
    <t>2026 (E)</t>
  </si>
  <si>
    <t>AÑOS 2024-25 Y PRIMER TRIMESTRE 2026</t>
  </si>
  <si>
    <t>Cuadro 1.1. CONCILIACIÓN ENTRE LOS DATOS FUENTE DE LAS MERCANCÍAS Y LOS BIENES TOTALES: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</si>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</sst>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;[Red]\-#,##0\ [$€-1]"/>
    <numFmt numFmtId="165" formatCode="0.0"/>
    <numFmt numFmtId="166" formatCode="#,##0.0;\-#,##0.0;\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MS Sans Serif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1" xfId="1" applyNumberFormat="1" applyFont="1" applyFill="1" applyBorder="1" applyAlignment="1" applyProtection="1">
      <alignment horizontal="left" indent="2"/>
      <protection locked="0"/>
    </xf>
    <xf numFmtId="0" fontId="2" fillId="0" borderId="4" xfId="0" applyFont="1" applyBorder="1"/>
    <xf numFmtId="4" fontId="2" fillId="0" borderId="5" xfId="0" applyNumberFormat="1" applyFont="1" applyBorder="1"/>
    <xf numFmtId="4" fontId="3" fillId="0" borderId="5" xfId="0" applyNumberFormat="1" applyFont="1" applyBorder="1"/>
    <xf numFmtId="0" fontId="2" fillId="0" borderId="0" xfId="0" applyNumberFormat="1" applyFont="1" applyFill="1" applyAlignment="1"/>
    <xf numFmtId="0" fontId="6" fillId="2" borderId="0" xfId="0" applyNumberFormat="1" applyFont="1" applyFill="1" applyBorder="1"/>
    <xf numFmtId="0" fontId="2" fillId="0" borderId="1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indent="1"/>
    </xf>
    <xf numFmtId="0" fontId="8" fillId="4" borderId="15" xfId="0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/>
    <xf numFmtId="0" fontId="4" fillId="0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Border="1"/>
    <xf numFmtId="164" fontId="8" fillId="4" borderId="9" xfId="0" applyNumberFormat="1" applyFont="1" applyFill="1" applyBorder="1" applyAlignment="1" applyProtection="1">
      <alignment horizontal="center" vertical="center"/>
    </xf>
    <xf numFmtId="0" fontId="2" fillId="0" borderId="0" xfId="0" quotePrefix="1" applyFont="1" applyFill="1" applyAlignment="1"/>
    <xf numFmtId="166" fontId="3" fillId="0" borderId="6" xfId="0" applyNumberFormat="1" applyFont="1" applyBorder="1"/>
    <xf numFmtId="166" fontId="3" fillId="0" borderId="2" xfId="0" applyNumberFormat="1" applyFont="1" applyBorder="1"/>
    <xf numFmtId="166" fontId="2" fillId="3" borderId="6" xfId="0" applyNumberFormat="1" applyFont="1" applyFill="1" applyBorder="1"/>
    <xf numFmtId="166" fontId="2" fillId="3" borderId="2" xfId="0" applyNumberFormat="1" applyFont="1" applyFill="1" applyBorder="1"/>
    <xf numFmtId="166" fontId="2" fillId="0" borderId="6" xfId="0" applyNumberFormat="1" applyFont="1" applyBorder="1"/>
    <xf numFmtId="166" fontId="2" fillId="0" borderId="2" xfId="0" applyNumberFormat="1" applyFont="1" applyBorder="1"/>
    <xf numFmtId="166" fontId="3" fillId="0" borderId="6" xfId="0" applyNumberFormat="1" applyFont="1" applyFill="1" applyBorder="1"/>
    <xf numFmtId="166" fontId="3" fillId="0" borderId="2" xfId="0" applyNumberFormat="1" applyFont="1" applyFill="1" applyBorder="1"/>
    <xf numFmtId="0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8" fillId="4" borderId="21" xfId="0" applyNumberFormat="1" applyFont="1" applyFill="1" applyBorder="1" applyAlignment="1" applyProtection="1">
      <alignment horizontal="center" vertical="center" wrapText="1"/>
    </xf>
    <xf numFmtId="0" fontId="8" fillId="4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164" fontId="8" fillId="4" borderId="20" xfId="0" applyNumberFormat="1" applyFont="1" applyFill="1" applyBorder="1" applyAlignment="1" applyProtection="1">
      <alignment horizontal="center" vertical="center"/>
    </xf>
    <xf numFmtId="164" fontId="8" fillId="4" borderId="16" xfId="0" applyNumberFormat="1" applyFont="1" applyFill="1" applyBorder="1" applyAlignment="1" applyProtection="1">
      <alignment horizontal="center" vertical="center"/>
    </xf>
    <xf numFmtId="164" fontId="8" fillId="4" borderId="1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_Vínculos" xfId="1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Normal="100" workbookViewId="0">
      <pane xSplit="1" topLeftCell="B1" activePane="topRight" state="frozen"/>
      <selection activeCell="A18" sqref="A18"/>
      <selection pane="topRight" sqref="A1:L1"/>
    </sheetView>
  </sheetViews>
  <sheetFormatPr baseColWidth="10" defaultRowHeight="12.75" x14ac:dyDescent="0.2"/>
  <cols>
    <col min="1" max="1" width="50.7109375" style="1" customWidth="1"/>
    <col min="2" max="12" width="9" style="1" customWidth="1"/>
    <col min="13" max="16384" width="11.42578125" style="1"/>
  </cols>
  <sheetData>
    <row r="1" spans="1:12" ht="12.7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2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2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6" customHeight="1" x14ac:dyDescent="0.2">
      <c r="A4" s="2"/>
    </row>
    <row r="5" spans="1:12" ht="12.75" customHeight="1" x14ac:dyDescent="0.2">
      <c r="A5" s="38" t="s">
        <v>38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2.75" customHeight="1" x14ac:dyDescent="0.2">
      <c r="A6" s="39" t="s">
        <v>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6" customHeight="1" x14ac:dyDescent="0.2"/>
    <row r="8" spans="1:12" ht="12.75" customHeight="1" x14ac:dyDescent="0.2">
      <c r="A8" s="40" t="s">
        <v>3</v>
      </c>
      <c r="B8" s="43" t="s">
        <v>31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ht="12.75" customHeight="1" x14ac:dyDescent="0.2">
      <c r="A9" s="41"/>
      <c r="B9" s="45" t="s">
        <v>32</v>
      </c>
      <c r="C9" s="46"/>
      <c r="D9" s="46"/>
      <c r="E9" s="46"/>
      <c r="F9" s="47"/>
      <c r="G9" s="45" t="s">
        <v>35</v>
      </c>
      <c r="H9" s="46"/>
      <c r="I9" s="46"/>
      <c r="J9" s="46"/>
      <c r="K9" s="47"/>
      <c r="L9" s="20" t="s">
        <v>36</v>
      </c>
    </row>
    <row r="10" spans="1:12" ht="12.75" customHeight="1" x14ac:dyDescent="0.2">
      <c r="A10" s="41"/>
      <c r="B10" s="33" t="s">
        <v>4</v>
      </c>
      <c r="C10" s="30" t="s">
        <v>5</v>
      </c>
      <c r="D10" s="31"/>
      <c r="E10" s="31"/>
      <c r="F10" s="32"/>
      <c r="G10" s="33" t="s">
        <v>4</v>
      </c>
      <c r="H10" s="30" t="s">
        <v>5</v>
      </c>
      <c r="I10" s="31"/>
      <c r="J10" s="31"/>
      <c r="K10" s="32"/>
      <c r="L10" s="35" t="s">
        <v>33</v>
      </c>
    </row>
    <row r="11" spans="1:12" ht="12.75" customHeight="1" x14ac:dyDescent="0.2">
      <c r="A11" s="42"/>
      <c r="B11" s="34"/>
      <c r="C11" s="14" t="s">
        <v>6</v>
      </c>
      <c r="D11" s="14" t="s">
        <v>7</v>
      </c>
      <c r="E11" s="14" t="s">
        <v>8</v>
      </c>
      <c r="F11" s="14" t="s">
        <v>9</v>
      </c>
      <c r="G11" s="34"/>
      <c r="H11" s="14" t="s">
        <v>6</v>
      </c>
      <c r="I11" s="14" t="s">
        <v>7</v>
      </c>
      <c r="J11" s="14" t="s">
        <v>8</v>
      </c>
      <c r="K11" s="14" t="s">
        <v>9</v>
      </c>
      <c r="L11" s="36"/>
    </row>
    <row r="12" spans="1:12" ht="6" customHeight="1" x14ac:dyDescent="0.2">
      <c r="A12" s="15"/>
      <c r="B12" s="16"/>
      <c r="C12" s="17"/>
      <c r="D12" s="17"/>
      <c r="E12" s="17"/>
      <c r="F12" s="17"/>
      <c r="G12" s="16"/>
      <c r="H12" s="17"/>
      <c r="I12" s="17"/>
      <c r="J12" s="17"/>
      <c r="K12" s="17"/>
      <c r="L12" s="18"/>
    </row>
    <row r="13" spans="1:12" ht="27" customHeight="1" x14ac:dyDescent="0.2">
      <c r="A13" s="11" t="s">
        <v>26</v>
      </c>
      <c r="B13" s="22">
        <f>SUM(C13,D13,E13,F13)</f>
        <v>14950.876502000001</v>
      </c>
      <c r="C13" s="22">
        <v>3373.7846650000001</v>
      </c>
      <c r="D13" s="22">
        <v>3552.4555679999999</v>
      </c>
      <c r="E13" s="22">
        <v>4053.688451</v>
      </c>
      <c r="F13" s="22">
        <v>3970.9478180000001</v>
      </c>
      <c r="G13" s="22">
        <f>SUM(H13,I13,J13,K13)</f>
        <v>14687.136773</v>
      </c>
      <c r="H13" s="22">
        <v>3368.1608730000003</v>
      </c>
      <c r="I13" s="22">
        <v>3691.7300090000003</v>
      </c>
      <c r="J13" s="22">
        <v>3870.2719990000001</v>
      </c>
      <c r="K13" s="22">
        <v>3756.973892</v>
      </c>
      <c r="L13" s="23">
        <v>4318.8337409999995</v>
      </c>
    </row>
    <row r="14" spans="1:12" ht="12.75" customHeight="1" x14ac:dyDescent="0.2">
      <c r="A14" s="12" t="s">
        <v>27</v>
      </c>
      <c r="B14" s="22">
        <f>SUM(B15,B18)</f>
        <v>1043.1236279100001</v>
      </c>
      <c r="C14" s="22">
        <f t="shared" ref="C14:L14" si="0">SUM(C15,C18)</f>
        <v>266.58349823000003</v>
      </c>
      <c r="D14" s="22">
        <f t="shared" si="0"/>
        <v>270.90851897000005</v>
      </c>
      <c r="E14" s="22">
        <f t="shared" si="0"/>
        <v>273.36398155000006</v>
      </c>
      <c r="F14" s="22">
        <f t="shared" si="0"/>
        <v>232.26762916000007</v>
      </c>
      <c r="G14" s="22">
        <f t="shared" si="0"/>
        <v>1007.8333542200003</v>
      </c>
      <c r="H14" s="22">
        <f t="shared" si="0"/>
        <v>302.16118492999988</v>
      </c>
      <c r="I14" s="22">
        <f t="shared" si="0"/>
        <v>191.20076110000002</v>
      </c>
      <c r="J14" s="22">
        <f t="shared" si="0"/>
        <v>305.90598355000003</v>
      </c>
      <c r="K14" s="22">
        <f t="shared" si="0"/>
        <v>208.56542463999989</v>
      </c>
      <c r="L14" s="23">
        <f t="shared" si="0"/>
        <v>369.13518836000003</v>
      </c>
    </row>
    <row r="15" spans="1:12" ht="12.75" customHeight="1" x14ac:dyDescent="0.2">
      <c r="A15" s="13" t="s">
        <v>29</v>
      </c>
      <c r="B15" s="22">
        <f>SUM(B16,B17)</f>
        <v>-1304.4242919999999</v>
      </c>
      <c r="C15" s="22">
        <f t="shared" ref="C15:F15" si="1">SUM(C16,C17)</f>
        <v>-295.22616600000003</v>
      </c>
      <c r="D15" s="22">
        <f t="shared" si="1"/>
        <v>-309.92672600000003</v>
      </c>
      <c r="E15" s="22">
        <f t="shared" si="1"/>
        <v>-302.854378</v>
      </c>
      <c r="F15" s="22">
        <f t="shared" si="1"/>
        <v>-396.41702199999997</v>
      </c>
      <c r="G15" s="22">
        <f>SUM(G16,G17)</f>
        <v>-1452.083615</v>
      </c>
      <c r="H15" s="22">
        <f t="shared" ref="H15:L15" si="2">SUM(H16,H17)</f>
        <v>-329.113156</v>
      </c>
      <c r="I15" s="22">
        <f t="shared" si="2"/>
        <v>-316.42258299999997</v>
      </c>
      <c r="J15" s="22">
        <f t="shared" si="2"/>
        <v>-360.49825300000003</v>
      </c>
      <c r="K15" s="22">
        <f t="shared" si="2"/>
        <v>-446.04962300000005</v>
      </c>
      <c r="L15" s="23">
        <f t="shared" si="2"/>
        <v>-384.18485699999997</v>
      </c>
    </row>
    <row r="16" spans="1:12" ht="12.75" customHeight="1" x14ac:dyDescent="0.2">
      <c r="A16" s="10" t="s">
        <v>10</v>
      </c>
      <c r="B16" s="26">
        <f>SUM(C16,D16,E16,F16)</f>
        <v>-1264.8884499999999</v>
      </c>
      <c r="C16" s="24">
        <v>-289.72150400000004</v>
      </c>
      <c r="D16" s="24">
        <v>-292.41475200000002</v>
      </c>
      <c r="E16" s="24">
        <v>-295.45217400000001</v>
      </c>
      <c r="F16" s="24">
        <v>-387.30001999999996</v>
      </c>
      <c r="G16" s="26">
        <f>SUM(H16,I16,J16,K16)</f>
        <v>-1381.763254</v>
      </c>
      <c r="H16" s="24">
        <v>-309.10416800000002</v>
      </c>
      <c r="I16" s="24">
        <v>-308.30649099999999</v>
      </c>
      <c r="J16" s="24">
        <v>-339.28182400000003</v>
      </c>
      <c r="K16" s="24">
        <v>-425.07077100000004</v>
      </c>
      <c r="L16" s="25">
        <v>-366.45815699999997</v>
      </c>
    </row>
    <row r="17" spans="1:12" ht="12.75" customHeight="1" x14ac:dyDescent="0.2">
      <c r="A17" s="10" t="s">
        <v>11</v>
      </c>
      <c r="B17" s="26">
        <f>SUM(C17,D17,E17,F17)</f>
        <v>-39.535842000000002</v>
      </c>
      <c r="C17" s="26">
        <v>-5.5046619999999997</v>
      </c>
      <c r="D17" s="26">
        <v>-17.511973999999999</v>
      </c>
      <c r="E17" s="26">
        <v>-7.4022040000000002</v>
      </c>
      <c r="F17" s="26">
        <v>-9.1170019999999994</v>
      </c>
      <c r="G17" s="26">
        <f>SUM(H17,I17,J17,K17)</f>
        <v>-70.320361000000005</v>
      </c>
      <c r="H17" s="26">
        <v>-20.008987999999999</v>
      </c>
      <c r="I17" s="26">
        <v>-8.1160920000000001</v>
      </c>
      <c r="J17" s="26">
        <v>-21.216429000000002</v>
      </c>
      <c r="K17" s="26">
        <v>-20.978852</v>
      </c>
      <c r="L17" s="27">
        <v>-17.726700000000001</v>
      </c>
    </row>
    <row r="18" spans="1:12" ht="12.75" customHeight="1" x14ac:dyDescent="0.2">
      <c r="A18" s="13" t="s">
        <v>12</v>
      </c>
      <c r="B18" s="22">
        <f>SUM(B19,B20,B21,B22)</f>
        <v>2347.54791991</v>
      </c>
      <c r="C18" s="22">
        <f t="shared" ref="C18:F18" si="3">SUM(C19,C20,C21,C22)</f>
        <v>561.80966423000007</v>
      </c>
      <c r="D18" s="22">
        <f t="shared" si="3"/>
        <v>580.83524497000008</v>
      </c>
      <c r="E18" s="22">
        <f t="shared" si="3"/>
        <v>576.21835955000006</v>
      </c>
      <c r="F18" s="22">
        <f t="shared" si="3"/>
        <v>628.68465116000004</v>
      </c>
      <c r="G18" s="22">
        <f>SUM(G19,G20,G21,G22)</f>
        <v>2459.9169692200003</v>
      </c>
      <c r="H18" s="22">
        <f t="shared" ref="H18:L18" si="4">SUM(H19,H20,H21,H22)</f>
        <v>631.27434092999988</v>
      </c>
      <c r="I18" s="22">
        <f t="shared" si="4"/>
        <v>507.6233441</v>
      </c>
      <c r="J18" s="22">
        <f t="shared" si="4"/>
        <v>666.40423655000006</v>
      </c>
      <c r="K18" s="22">
        <f t="shared" si="4"/>
        <v>654.61504763999994</v>
      </c>
      <c r="L18" s="23">
        <f t="shared" si="4"/>
        <v>753.32004535999999</v>
      </c>
    </row>
    <row r="19" spans="1:12" ht="12.75" customHeight="1" x14ac:dyDescent="0.2">
      <c r="A19" s="10" t="s">
        <v>13</v>
      </c>
      <c r="B19" s="26">
        <f>SUM(C19:F19)</f>
        <v>5.8373260500000006</v>
      </c>
      <c r="C19" s="26">
        <v>0</v>
      </c>
      <c r="D19" s="26">
        <v>0</v>
      </c>
      <c r="E19" s="26">
        <v>5.4531214500000003</v>
      </c>
      <c r="F19" s="26">
        <v>0.38420460000000001</v>
      </c>
      <c r="G19" s="26">
        <f>SUM(H19:K19)</f>
        <v>0.97220179000000007</v>
      </c>
      <c r="H19" s="26">
        <v>0.38191755999999999</v>
      </c>
      <c r="I19" s="26">
        <v>7.7100929999999998E-2</v>
      </c>
      <c r="J19" s="26">
        <v>0.43594562999999997</v>
      </c>
      <c r="K19" s="26">
        <v>7.7237669999999994E-2</v>
      </c>
      <c r="L19" s="27">
        <v>0.66539881999999995</v>
      </c>
    </row>
    <row r="20" spans="1:12" ht="12.75" customHeight="1" x14ac:dyDescent="0.2">
      <c r="A20" s="10" t="s">
        <v>14</v>
      </c>
      <c r="B20" s="26">
        <f>SUM(C20:F20)</f>
        <v>0.8</v>
      </c>
      <c r="C20" s="26">
        <v>0.2</v>
      </c>
      <c r="D20" s="26">
        <v>0.2</v>
      </c>
      <c r="E20" s="26">
        <v>0.2</v>
      </c>
      <c r="F20" s="26">
        <v>0.2</v>
      </c>
      <c r="G20" s="26">
        <f>SUM(H20:K20)</f>
        <v>0.8</v>
      </c>
      <c r="H20" s="26">
        <v>0.2</v>
      </c>
      <c r="I20" s="26">
        <v>0.2</v>
      </c>
      <c r="J20" s="26">
        <v>0.2</v>
      </c>
      <c r="K20" s="26">
        <v>0.2</v>
      </c>
      <c r="L20" s="27">
        <v>0.2</v>
      </c>
    </row>
    <row r="21" spans="1:12" ht="27" customHeight="1" x14ac:dyDescent="0.2">
      <c r="A21" s="9" t="s">
        <v>15</v>
      </c>
      <c r="B21" s="26">
        <f>SUM(C21:F21)</f>
        <v>-219.72867300000001</v>
      </c>
      <c r="C21" s="26">
        <v>0</v>
      </c>
      <c r="D21" s="26">
        <v>-29.879076000000001</v>
      </c>
      <c r="E21" s="26">
        <v>-133.315268</v>
      </c>
      <c r="F21" s="26">
        <v>-56.534329</v>
      </c>
      <c r="G21" s="26">
        <f>SUM(H21:K21)</f>
        <v>-220.56715</v>
      </c>
      <c r="H21" s="26">
        <v>-24.600155000000001</v>
      </c>
      <c r="I21" s="26">
        <v>-152.43627699999999</v>
      </c>
      <c r="J21" s="26">
        <v>0</v>
      </c>
      <c r="K21" s="26">
        <v>-43.530718</v>
      </c>
      <c r="L21" s="27">
        <v>-2.935311</v>
      </c>
    </row>
    <row r="22" spans="1:12" ht="12.75" customHeight="1" x14ac:dyDescent="0.2">
      <c r="A22" s="10" t="s">
        <v>16</v>
      </c>
      <c r="B22" s="26">
        <f>SUM(C22:F22)</f>
        <v>2560.6392668600001</v>
      </c>
      <c r="C22" s="26">
        <v>561.60966423000002</v>
      </c>
      <c r="D22" s="26">
        <v>610.51432097000009</v>
      </c>
      <c r="E22" s="26">
        <v>703.88050610000005</v>
      </c>
      <c r="F22" s="26">
        <v>684.63477556000009</v>
      </c>
      <c r="G22" s="26">
        <f>SUM(H22:K22)</f>
        <v>2678.7119174300001</v>
      </c>
      <c r="H22" s="26">
        <v>655.29257836999989</v>
      </c>
      <c r="I22" s="26">
        <v>659.78252017</v>
      </c>
      <c r="J22" s="26">
        <v>665.76829092000003</v>
      </c>
      <c r="K22" s="26">
        <v>697.86852796999995</v>
      </c>
      <c r="L22" s="27">
        <v>755.38995753999995</v>
      </c>
    </row>
    <row r="23" spans="1:12" ht="12.75" customHeight="1" x14ac:dyDescent="0.2">
      <c r="A23" s="12" t="s">
        <v>17</v>
      </c>
      <c r="B23" s="28">
        <f>SUM(B13,B14)</f>
        <v>15994.00012991</v>
      </c>
      <c r="C23" s="22">
        <f t="shared" ref="C23:L23" si="5">SUM(C13,C14)</f>
        <v>3640.3681632300004</v>
      </c>
      <c r="D23" s="22">
        <f t="shared" si="5"/>
        <v>3823.3640869699998</v>
      </c>
      <c r="E23" s="22">
        <f t="shared" si="5"/>
        <v>4327.05243255</v>
      </c>
      <c r="F23" s="22">
        <f t="shared" si="5"/>
        <v>4203.2154471600006</v>
      </c>
      <c r="G23" s="28">
        <f t="shared" si="5"/>
        <v>15694.97012722</v>
      </c>
      <c r="H23" s="22">
        <f t="shared" si="5"/>
        <v>3670.32205793</v>
      </c>
      <c r="I23" s="22">
        <f t="shared" si="5"/>
        <v>3882.9307701000002</v>
      </c>
      <c r="J23" s="22">
        <f t="shared" si="5"/>
        <v>4176.1779825499998</v>
      </c>
      <c r="K23" s="22">
        <f t="shared" si="5"/>
        <v>3965.5393166399999</v>
      </c>
      <c r="L23" s="23">
        <f t="shared" si="5"/>
        <v>4687.9689293599995</v>
      </c>
    </row>
    <row r="24" spans="1:12" ht="27" customHeight="1" x14ac:dyDescent="0.2">
      <c r="A24" s="11" t="s">
        <v>28</v>
      </c>
      <c r="B24" s="28">
        <f>SUM(C24,D24,E24,F24)</f>
        <v>-28325.824567</v>
      </c>
      <c r="C24" s="28">
        <v>-7224.5104760000004</v>
      </c>
      <c r="D24" s="28">
        <v>-6292.9269180000001</v>
      </c>
      <c r="E24" s="28">
        <v>-7965.7694139999994</v>
      </c>
      <c r="F24" s="28">
        <v>-6842.6177590000007</v>
      </c>
      <c r="G24" s="28">
        <f>SUM(H24,I24,J24,K24)</f>
        <v>-27688.864977999998</v>
      </c>
      <c r="H24" s="28">
        <v>-6838.5158719999999</v>
      </c>
      <c r="I24" s="28">
        <v>-6491.7358990000002</v>
      </c>
      <c r="J24" s="28">
        <v>-7507.0869240000002</v>
      </c>
      <c r="K24" s="28">
        <v>-6851.5262829999992</v>
      </c>
      <c r="L24" s="29">
        <v>-6566.8610439999993</v>
      </c>
    </row>
    <row r="25" spans="1:12" ht="12.75" customHeight="1" x14ac:dyDescent="0.2">
      <c r="A25" s="12" t="s">
        <v>30</v>
      </c>
      <c r="B25" s="22">
        <f>SUM(B26,B28)</f>
        <v>1828.7090920300002</v>
      </c>
      <c r="C25" s="22">
        <f t="shared" ref="C25:L25" si="6">SUM(C26,C28)</f>
        <v>1033.16813923</v>
      </c>
      <c r="D25" s="22">
        <f t="shared" si="6"/>
        <v>-184.94539176000001</v>
      </c>
      <c r="E25" s="22">
        <f t="shared" si="6"/>
        <v>918.67759314</v>
      </c>
      <c r="F25" s="22">
        <f t="shared" si="6"/>
        <v>61.808751420000135</v>
      </c>
      <c r="G25" s="22">
        <f t="shared" si="6"/>
        <v>-505.10104129999945</v>
      </c>
      <c r="H25" s="22">
        <f t="shared" si="6"/>
        <v>269.5825361200001</v>
      </c>
      <c r="I25" s="22">
        <f t="shared" si="6"/>
        <v>-558.45766175999984</v>
      </c>
      <c r="J25" s="22">
        <f t="shared" si="6"/>
        <v>212.60409768</v>
      </c>
      <c r="K25" s="22">
        <f t="shared" si="6"/>
        <v>-428.83001333999994</v>
      </c>
      <c r="L25" s="23">
        <f t="shared" si="6"/>
        <v>-468.63853345000007</v>
      </c>
    </row>
    <row r="26" spans="1:12" ht="12.75" customHeight="1" x14ac:dyDescent="0.2">
      <c r="A26" s="13" t="s">
        <v>29</v>
      </c>
      <c r="B26" s="22">
        <f>SUM(B27)</f>
        <v>2218.383742</v>
      </c>
      <c r="C26" s="26">
        <f>SUM(C27:C27)</f>
        <v>472.75464499999998</v>
      </c>
      <c r="D26" s="26">
        <f t="shared" ref="D26:F26" si="7">SUM(D27:D27)</f>
        <v>500.23571200000004</v>
      </c>
      <c r="E26" s="26">
        <f t="shared" si="7"/>
        <v>606.32707000000005</v>
      </c>
      <c r="F26" s="26">
        <f t="shared" si="7"/>
        <v>639.06631500000003</v>
      </c>
      <c r="G26" s="22">
        <f>SUM(G27)</f>
        <v>2266.8463339999998</v>
      </c>
      <c r="H26" s="26">
        <f>SUM(H27:H27)</f>
        <v>538.93870100000004</v>
      </c>
      <c r="I26" s="26">
        <f t="shared" ref="I26:K26" si="8">SUM(I27:I27)</f>
        <v>511.24560599999995</v>
      </c>
      <c r="J26" s="26">
        <f t="shared" si="8"/>
        <v>585.05283899999995</v>
      </c>
      <c r="K26" s="26">
        <f t="shared" si="8"/>
        <v>631.60918800000002</v>
      </c>
      <c r="L26" s="23">
        <f t="shared" ref="L26" si="9">SUM(L27)</f>
        <v>533.77621899999997</v>
      </c>
    </row>
    <row r="27" spans="1:12" ht="12.75" customHeight="1" x14ac:dyDescent="0.2">
      <c r="A27" s="10" t="s">
        <v>18</v>
      </c>
      <c r="B27" s="26">
        <f>SUM(C27:F27)</f>
        <v>2218.383742</v>
      </c>
      <c r="C27" s="26">
        <v>472.75464499999998</v>
      </c>
      <c r="D27" s="26">
        <v>500.23571200000004</v>
      </c>
      <c r="E27" s="26">
        <v>606.32707000000005</v>
      </c>
      <c r="F27" s="26">
        <v>639.06631500000003</v>
      </c>
      <c r="G27" s="26">
        <f>SUM(H27:K27)</f>
        <v>2266.8463339999998</v>
      </c>
      <c r="H27" s="26">
        <v>538.93870100000004</v>
      </c>
      <c r="I27" s="26">
        <v>511.24560599999995</v>
      </c>
      <c r="J27" s="26">
        <v>585.05283899999995</v>
      </c>
      <c r="K27" s="26">
        <v>631.60918800000002</v>
      </c>
      <c r="L27" s="27">
        <v>533.77621899999997</v>
      </c>
    </row>
    <row r="28" spans="1:12" ht="12.75" customHeight="1" x14ac:dyDescent="0.2">
      <c r="A28" s="13" t="s">
        <v>19</v>
      </c>
      <c r="B28" s="22">
        <f>SUM(B29,B30,B31,B32)</f>
        <v>-389.67464996999979</v>
      </c>
      <c r="C28" s="22">
        <f>SUM(C29:C32)</f>
        <v>560.41349422999997</v>
      </c>
      <c r="D28" s="22">
        <f t="shared" ref="D28:F28" si="10">SUM(D29:D32)</f>
        <v>-685.18110376000004</v>
      </c>
      <c r="E28" s="22">
        <f t="shared" si="10"/>
        <v>312.35052313999995</v>
      </c>
      <c r="F28" s="22">
        <f t="shared" si="10"/>
        <v>-577.2575635799999</v>
      </c>
      <c r="G28" s="22">
        <f>SUM(G29,G30,G31,G32)</f>
        <v>-2771.9473752999993</v>
      </c>
      <c r="H28" s="22">
        <f>SUM(H29:H32)</f>
        <v>-269.35616487999994</v>
      </c>
      <c r="I28" s="22">
        <f t="shared" ref="I28:L28" si="11">SUM(I29:I32)</f>
        <v>-1069.7032677599998</v>
      </c>
      <c r="J28" s="22">
        <f t="shared" si="11"/>
        <v>-372.44874131999995</v>
      </c>
      <c r="K28" s="22">
        <f t="shared" si="11"/>
        <v>-1060.43920134</v>
      </c>
      <c r="L28" s="23">
        <f t="shared" si="11"/>
        <v>-1002.41475245</v>
      </c>
    </row>
    <row r="29" spans="1:12" ht="12.75" customHeight="1" x14ac:dyDescent="0.2">
      <c r="A29" s="10" t="s">
        <v>20</v>
      </c>
      <c r="B29" s="26">
        <f>SUM(C29,D29,E29,F29)</f>
        <v>-0.61641469999999998</v>
      </c>
      <c r="C29" s="26">
        <v>-0.43087797</v>
      </c>
      <c r="D29" s="26">
        <v>-1.406312E-2</v>
      </c>
      <c r="E29" s="26">
        <v>-0.13689206000000001</v>
      </c>
      <c r="F29" s="26">
        <v>-3.4581550000000003E-2</v>
      </c>
      <c r="G29" s="26">
        <f>SUM(H29,I29,J29,K29)</f>
        <v>-0.70308979000000005</v>
      </c>
      <c r="H29" s="26">
        <v>-4.2630719999999997E-2</v>
      </c>
      <c r="I29" s="26">
        <v>-0.61594536</v>
      </c>
      <c r="J29" s="26">
        <v>-4.4513709999999998E-2</v>
      </c>
      <c r="K29" s="26">
        <v>0</v>
      </c>
      <c r="L29" s="27">
        <v>-7.4282360000000006E-2</v>
      </c>
    </row>
    <row r="30" spans="1:12" ht="12.75" customHeight="1" x14ac:dyDescent="0.2">
      <c r="A30" s="3" t="s">
        <v>21</v>
      </c>
      <c r="B30" s="26">
        <f t="shared" ref="B30:B32" si="12">SUM(C30,D30,E30,F30)</f>
        <v>-428.59634199999999</v>
      </c>
      <c r="C30" s="26">
        <v>-121.796342</v>
      </c>
      <c r="D30" s="26">
        <v>-153</v>
      </c>
      <c r="E30" s="26">
        <v>-49.8</v>
      </c>
      <c r="F30" s="26">
        <v>-104</v>
      </c>
      <c r="G30" s="26">
        <f t="shared" ref="G30:G32" si="13">SUM(H30,I30,J30,K30)</f>
        <v>-919.78701867999996</v>
      </c>
      <c r="H30" s="26">
        <v>-35.389971439999997</v>
      </c>
      <c r="I30" s="26">
        <v>-540.41625342999998</v>
      </c>
      <c r="J30" s="26">
        <v>-131.98079380999999</v>
      </c>
      <c r="K30" s="26">
        <v>-212</v>
      </c>
      <c r="L30" s="27">
        <v>-105.85053292000001</v>
      </c>
    </row>
    <row r="31" spans="1:12" ht="27" customHeight="1" x14ac:dyDescent="0.2">
      <c r="A31" s="9" t="s">
        <v>15</v>
      </c>
      <c r="B31" s="26">
        <f t="shared" si="12"/>
        <v>3131.3590389999999</v>
      </c>
      <c r="C31" s="26">
        <v>1397.725582</v>
      </c>
      <c r="D31" s="26">
        <v>206.62737300000001</v>
      </c>
      <c r="E31" s="26">
        <v>1198.1724879999999</v>
      </c>
      <c r="F31" s="26">
        <v>328.833596</v>
      </c>
      <c r="G31" s="26">
        <f t="shared" si="13"/>
        <v>1355.134765</v>
      </c>
      <c r="H31" s="26">
        <v>550.45350200000007</v>
      </c>
      <c r="I31" s="26">
        <v>240.886156</v>
      </c>
      <c r="J31" s="26">
        <v>558.13288799999998</v>
      </c>
      <c r="K31" s="26">
        <v>5.6622190000000003</v>
      </c>
      <c r="L31" s="27">
        <v>1.119472</v>
      </c>
    </row>
    <row r="32" spans="1:12" ht="12.75" customHeight="1" x14ac:dyDescent="0.2">
      <c r="A32" s="10" t="s">
        <v>16</v>
      </c>
      <c r="B32" s="26">
        <f t="shared" si="12"/>
        <v>-3091.82093227</v>
      </c>
      <c r="C32" s="26">
        <v>-715.08486779999998</v>
      </c>
      <c r="D32" s="26">
        <v>-738.79441364000002</v>
      </c>
      <c r="E32" s="26">
        <v>-835.88507279999999</v>
      </c>
      <c r="F32" s="26">
        <v>-802.05657802999997</v>
      </c>
      <c r="G32" s="26">
        <f t="shared" si="13"/>
        <v>-3206.5920318299995</v>
      </c>
      <c r="H32" s="26">
        <v>-784.37706472000002</v>
      </c>
      <c r="I32" s="26">
        <v>-769.55722496999988</v>
      </c>
      <c r="J32" s="26">
        <v>-798.55632179999998</v>
      </c>
      <c r="K32" s="26">
        <v>-854.10142034</v>
      </c>
      <c r="L32" s="27">
        <v>-897.60940917000005</v>
      </c>
    </row>
    <row r="33" spans="1:12" ht="12.75" customHeight="1" x14ac:dyDescent="0.2">
      <c r="A33" s="12" t="s">
        <v>22</v>
      </c>
      <c r="B33" s="22">
        <f>SUM(B24,B25)</f>
        <v>-26497.11547497</v>
      </c>
      <c r="C33" s="22">
        <f t="shared" ref="C33:L33" si="14">SUM(C24,C25)</f>
        <v>-6191.3423367700007</v>
      </c>
      <c r="D33" s="22">
        <f t="shared" si="14"/>
        <v>-6477.8723097600005</v>
      </c>
      <c r="E33" s="22">
        <f t="shared" si="14"/>
        <v>-7047.0918208599996</v>
      </c>
      <c r="F33" s="22">
        <f t="shared" si="14"/>
        <v>-6780.809007580001</v>
      </c>
      <c r="G33" s="22">
        <f t="shared" si="14"/>
        <v>-28193.966019299998</v>
      </c>
      <c r="H33" s="22">
        <f t="shared" si="14"/>
        <v>-6568.9333358799995</v>
      </c>
      <c r="I33" s="22">
        <f t="shared" si="14"/>
        <v>-7050.1935607599999</v>
      </c>
      <c r="J33" s="22">
        <f t="shared" si="14"/>
        <v>-7294.4828263199997</v>
      </c>
      <c r="K33" s="22">
        <f t="shared" si="14"/>
        <v>-7280.3562963399991</v>
      </c>
      <c r="L33" s="23">
        <f t="shared" si="14"/>
        <v>-7035.4995774499994</v>
      </c>
    </row>
    <row r="34" spans="1:12" ht="6" customHeight="1" x14ac:dyDescent="0.2">
      <c r="A34" s="4"/>
      <c r="B34" s="5"/>
      <c r="C34" s="5"/>
      <c r="D34" s="5"/>
      <c r="E34" s="5"/>
      <c r="F34" s="5"/>
      <c r="G34" s="6"/>
      <c r="H34" s="5"/>
      <c r="I34" s="5"/>
      <c r="J34" s="5"/>
      <c r="K34" s="5"/>
      <c r="L34" s="19"/>
    </row>
    <row r="35" spans="1:12" ht="6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2.75" customHeight="1" x14ac:dyDescent="0.2">
      <c r="A36" s="7" t="s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2.75" customHeight="1" x14ac:dyDescent="0.2">
      <c r="A37" s="21" t="s">
        <v>39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2.75" customHeight="1" x14ac:dyDescent="0.2">
      <c r="A38" s="7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2.75" customHeight="1" x14ac:dyDescent="0.2">
      <c r="A39" s="8" t="s">
        <v>24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2.75" customHeight="1" x14ac:dyDescent="0.2">
      <c r="A40" s="8" t="s">
        <v>25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14">
    <mergeCell ref="C10:F10"/>
    <mergeCell ref="G10:G11"/>
    <mergeCell ref="H10:K10"/>
    <mergeCell ref="L10:L11"/>
    <mergeCell ref="A1:L1"/>
    <mergeCell ref="A2:L2"/>
    <mergeCell ref="A3:L3"/>
    <mergeCell ref="A5:L5"/>
    <mergeCell ref="A6:L6"/>
    <mergeCell ref="A8:A11"/>
    <mergeCell ref="B8:L8"/>
    <mergeCell ref="B9:F9"/>
    <mergeCell ref="G9:K9"/>
    <mergeCell ref="B10:B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</vt:lpstr>
      <vt:lpstr>'Cuadro 1.1'!Área_de_impresión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2026-06-23T16:52:36Z</cp:lastPrinted>
  <dcterms:created xsi:type="dcterms:W3CDTF">2025-03-14T13:53:59Z</dcterms:created>
  <dcterms:modified xsi:type="dcterms:W3CDTF">2026-06-23T17:06:22Z</dcterms:modified>
</cp:coreProperties>
</file>